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66" yWindow="345" windowWidth="15450" windowHeight="11610" activeTab="0"/>
  </bookViews>
  <sheets>
    <sheet name="Worksheet 4" sheetId="1" r:id="rId1"/>
    <sheet name="Sheet2" sheetId="2" r:id="rId2"/>
    <sheet name="Sheet3" sheetId="3" r:id="rId3"/>
  </sheets>
  <definedNames>
    <definedName name="Commission">'Worksheet 4'!$C$10</definedName>
    <definedName name="Credit_Card_Charges">0.18</definedName>
    <definedName name="Credit_Card_Interest">'Worksheet 4'!$C$8</definedName>
    <definedName name="Participants_per_experience">'Worksheet 4'!$C$14</definedName>
    <definedName name="_xlnm.Print_Area" localSheetId="0">'Worksheet 4'!$A$1:$E$59</definedName>
    <definedName name="_xlnm.Print_Titles" localSheetId="0">'Worksheet 4'!$1:$3</definedName>
    <definedName name="Profit_Margin">'Worksheet 4'!$C$9</definedName>
    <definedName name="Tota_experience_per_year">'Worksheet 4'!$C$13</definedName>
    <definedName name="Total_Participants_per_year">'Worksheet 4'!$C$15</definedName>
    <definedName name="Total_staff_per_experience">'Worksheet 4'!#REF!</definedName>
  </definedNames>
  <calcPr fullCalcOnLoad="1"/>
</workbook>
</file>

<file path=xl/sharedStrings.xml><?xml version="1.0" encoding="utf-8"?>
<sst xmlns="http://schemas.openxmlformats.org/spreadsheetml/2006/main" count="124" uniqueCount="86">
  <si>
    <t>DEVELOPMENT COSTS:</t>
  </si>
  <si>
    <t>EXPERIENCE DELIVERY:</t>
  </si>
  <si>
    <t>FIXED DELIVERY COSTS:</t>
  </si>
  <si>
    <t>ADDITIONAL COSTS:</t>
  </si>
  <si>
    <t>VARIABLE DELIVERY COSTS:</t>
  </si>
  <si>
    <t>Cost of getting the participants to the experience if that is part of the price. Also include cost of transporting equipment and materials as well as staff if the experience is provided off site.</t>
  </si>
  <si>
    <t>This is the total number of visitors you estimate will participate in your experience in a given year.</t>
  </si>
  <si>
    <t>WORKSHEET 4:</t>
  </si>
  <si>
    <t>EXPERIENCE ELEMENT COSTS</t>
  </si>
  <si>
    <t>Worksheet Constants:</t>
  </si>
  <si>
    <t>Please enter values for the following constants:</t>
  </si>
  <si>
    <t>Profit Margin</t>
  </si>
  <si>
    <t>Commission</t>
  </si>
  <si>
    <t xml:space="preserve">Instructions: </t>
  </si>
  <si>
    <t>&gt;</t>
  </si>
  <si>
    <t>If a rider is required each time you offer the experience, instead of the experience being added to your overall policy.</t>
  </si>
  <si>
    <t>Total Fixed Costs:</t>
  </si>
  <si>
    <t>Total Variable Costs:</t>
  </si>
  <si>
    <t>Total number of this experience offering per year:</t>
  </si>
  <si>
    <t>Total number of participants for this experience per year:</t>
  </si>
  <si>
    <t xml:space="preserve"> </t>
  </si>
  <si>
    <t>Equipment and Materials</t>
  </si>
  <si>
    <t>Staff and Provider Training</t>
  </si>
  <si>
    <t>Transportation</t>
  </si>
  <si>
    <t>Insurance</t>
  </si>
  <si>
    <t>Total Development Costs:</t>
  </si>
  <si>
    <t>Administration</t>
  </si>
  <si>
    <t>PROFIT MARGIN:</t>
  </si>
  <si>
    <t>COMMISSION:</t>
  </si>
  <si>
    <t>Total Development Cost Per Participant:</t>
  </si>
  <si>
    <t>Total Fixed Costs Per Participant:</t>
  </si>
  <si>
    <t>Sum of all Fixed Delivery Costs divided by the minimum number of participants per experience.</t>
  </si>
  <si>
    <t>TOTAL COST PER PARTICIPANT:</t>
  </si>
  <si>
    <t>TOTAL SELLING PRICE:</t>
  </si>
  <si>
    <t>Should be rounded up to the nearest number.</t>
  </si>
  <si>
    <t>Other Costs – permits, trials, etc.</t>
  </si>
  <si>
    <t>Salaries – for providers and staff</t>
  </si>
  <si>
    <t>Equipment Used</t>
  </si>
  <si>
    <t>Materials Used (per person)</t>
  </si>
  <si>
    <t>Meals – for providers and staff</t>
  </si>
  <si>
    <t>Accommodations – for providers and staff, if required</t>
  </si>
  <si>
    <t>Facility Rental – if necessary</t>
  </si>
  <si>
    <t>Salaries – time to develop the experience</t>
  </si>
  <si>
    <t>Coffee Breaks (per person)</t>
  </si>
  <si>
    <t>Lunch – if provided (per person)</t>
  </si>
  <si>
    <t>Fees – entrance, admission, etc. (per person)</t>
  </si>
  <si>
    <t>Other Costs – take away, etc. (per person)</t>
  </si>
  <si>
    <t>Credit Card Charges – if accepted as payment</t>
  </si>
  <si>
    <t>Commission – charged if selling through someone else</t>
  </si>
  <si>
    <t xml:space="preserve">Costs associated with permits required to provide the experience, entry fees, space rental, etc. </t>
  </si>
  <si>
    <t>Sum of all Development Costs.</t>
  </si>
  <si>
    <t>Divides the Total Development Costs by the estimated total number of participants per year.</t>
  </si>
  <si>
    <t>Total staff time incurred each time the experience is provided to the public.</t>
  </si>
  <si>
    <t>If the experience is taking place in another region that would require overnight travel for the providers and staff.</t>
  </si>
  <si>
    <t>If you need to rent space as a one-off for a given client.</t>
  </si>
  <si>
    <t>Sum of all Fixed Delivery Costs.</t>
  </si>
  <si>
    <t>Costs of materials used in the experience will vary depending on the number of participants.</t>
  </si>
  <si>
    <t>Entry fees if the experience takes place in a venue that charges admission will vary depending on the number of participants.</t>
  </si>
  <si>
    <t>Costs will vary depending on the number of participants. This assumes that a break will be provided.</t>
  </si>
  <si>
    <t>Costs will vary depending on the number of participants.</t>
  </si>
  <si>
    <t>Costs of the take aways would be established in development but the total will vary depending on the number of participants.</t>
  </si>
  <si>
    <t>Sum of all Variable Delivery Costs.</t>
  </si>
  <si>
    <t>Sum of development and delivery costs per participant and profit margin.</t>
  </si>
  <si>
    <t xml:space="preserve">Commission will only be charged by a third party who is selling the experience on your behalf. This is calculated by multiplying the total cost plus the profit margin by the percentage of commission the third party is charging. This will ensure that the provider receives the price per person that he quoted the seller. </t>
  </si>
  <si>
    <t>Minimum number of participants per experience:</t>
  </si>
  <si>
    <t>Credit Card Charges</t>
  </si>
  <si>
    <t>Sum of all costs and profit margin.</t>
  </si>
  <si>
    <t>TOTAL:</t>
  </si>
  <si>
    <t>Sum of all costs, profit margin and commission.</t>
  </si>
  <si>
    <t>Enter 0 if there is no commission paid to a third party seller. Enter the commission rate as a decimal value if a commission is added (eg 0.10 for 10%).</t>
  </si>
  <si>
    <t>This is an estimate of the number of times per year you believe that you will be able to offer this experience.</t>
  </si>
  <si>
    <t xml:space="preserve">This is the number of people you require in order to offer the experience. </t>
  </si>
  <si>
    <t>Please enter data into fields with this colour.</t>
  </si>
  <si>
    <t xml:space="preserve">Do not enter data into fields with this colour. These spaces are used for calculations. </t>
  </si>
  <si>
    <t>Enter the anticipated profit margin as a decimal  (eg 0.25 for 25%).</t>
  </si>
  <si>
    <t>The cost of your time to develop the experience, including time to plan the experience, time to test it and time to gather all necessary materials and equipment to  provide the experience long term.</t>
  </si>
  <si>
    <t>This is the purchase of equipment and materials in order to offer the experience. These are materials and equipment that will be used exclusively for the experience.</t>
  </si>
  <si>
    <t>Cost of training your existing staff on how to provide the experience, or the cost to hire and train new staff if required</t>
  </si>
  <si>
    <t>Cost of transportation for all elements involved in the development of the experience. This could include meetings with partners, transportation to buy materials and equipment, site identification and transportation of staff or participants to test the experience.</t>
  </si>
  <si>
    <t>If you require a one-off rider to your existing insurance in order to test the experience, or the additional cost to your overall policy to cover offering this experience on a regular basis.</t>
  </si>
  <si>
    <t>Costs associated with developing promotional material to promote the experience to potential consumers and  potential partners.</t>
  </si>
  <si>
    <t>If you would be required to cover the cost of meals for staff and experience providers</t>
  </si>
  <si>
    <t>If there is additional equipment that needs to be rented to provide the experience.</t>
  </si>
  <si>
    <t>The amount of profit you want to earn from the experience will be determined by multiplying the total cost to create and offer the experience and the desired profit margin identified in cell C9.</t>
  </si>
  <si>
    <t>This is the additional amount you will have to charge to recoup credit card fees (if credit cards are accepted as a payment method)</t>
  </si>
  <si>
    <t>Enter 0 if credit cards are not accepted. Enter the credit card transaction charge as a decimal if credit cards are accepted (eg 0.04 for 4%).</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</si>
</sst>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quot;$&quot;#,##0.00"/>
    <numFmt numFmtId="176" formatCode="0.0%"/>
    <numFmt numFmtId="177" formatCode="[$-409]dddd\,\ mmmm\ dd\,\ yyyy"/>
    <numFmt numFmtId="178" formatCode="[$-409]h:mm:ss\ AM/PM"/>
  </numFmts>
  <fonts count="43">
    <font>
      <sz val="10"/>
      <name val="Arial"/>
      <family val="0"/>
    </font>
    <font>
      <sz val="8"/>
      <name val="Arial"/>
      <family val="0"/>
    </font>
    <font>
      <b/>
      <sz val="8"/>
      <name val="Frutiger-Bold"/>
      <family val="0"/>
    </font>
    <font>
      <sz val="8"/>
      <name val="Times"/>
      <family val="1"/>
    </font>
    <font>
      <b/>
      <sz val="8"/>
      <name val="Arial"/>
      <family val="2"/>
    </font>
    <font>
      <b/>
      <sz val="8"/>
      <color indexed="51"/>
      <name val="Arial"/>
      <family val="2"/>
    </font>
    <font>
      <b/>
      <sz val="8"/>
      <color indexed="43"/>
      <name val="Arial"/>
      <family val="2"/>
    </font>
    <font>
      <sz val="8"/>
      <color indexed="8"/>
      <name val="Arial"/>
      <family val="2"/>
    </font>
    <font>
      <b/>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6"/>
        <bgColor indexed="64"/>
      </patternFill>
    </fill>
    <fill>
      <patternFill patternType="solid">
        <fgColor theme="3" tint="0.79997998476028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8">
    <xf numFmtId="0" fontId="0" fillId="0" borderId="0" xfId="0" applyAlignment="1">
      <alignment/>
    </xf>
    <xf numFmtId="10" fontId="4" fillId="0" borderId="0" xfId="0" applyNumberFormat="1" applyFont="1" applyFill="1" applyBorder="1" applyAlignment="1" applyProtection="1">
      <alignment horizontal="center" vertical="center" wrapText="1"/>
      <protection locked="0"/>
    </xf>
    <xf numFmtId="175" fontId="4" fillId="0" borderId="0" xfId="0" applyNumberFormat="1" applyFont="1" applyFill="1" applyBorder="1" applyAlignment="1" applyProtection="1">
      <alignment horizontal="center" vertical="center" wrapText="1"/>
      <protection locked="0"/>
    </xf>
    <xf numFmtId="175" fontId="4" fillId="0" borderId="0" xfId="0" applyNumberFormat="1" applyFont="1" applyFill="1" applyBorder="1" applyAlignment="1">
      <alignment horizontal="center" vertical="center" wrapText="1"/>
    </xf>
    <xf numFmtId="175" fontId="4" fillId="0" borderId="0" xfId="0" applyNumberFormat="1" applyFont="1" applyFill="1" applyAlignment="1">
      <alignment horizontal="center" vertical="center" wrapText="1"/>
    </xf>
    <xf numFmtId="175" fontId="6" fillId="0" borderId="0" xfId="0" applyNumberFormat="1" applyFont="1" applyFill="1" applyAlignment="1">
      <alignment horizontal="center" vertical="center" wrapText="1"/>
    </xf>
    <xf numFmtId="0" fontId="4" fillId="0" borderId="0" xfId="0" applyFont="1" applyAlignment="1">
      <alignment horizontal="left" wrapText="1"/>
    </xf>
    <xf numFmtId="0" fontId="1" fillId="0" borderId="0" xfId="0" applyFont="1" applyAlignment="1">
      <alignment horizontal="left" wrapText="1"/>
    </xf>
    <xf numFmtId="44" fontId="4" fillId="0" borderId="0" xfId="0" applyNumberFormat="1" applyFont="1" applyAlignment="1">
      <alignment horizontal="left" wrapText="1"/>
    </xf>
    <xf numFmtId="0" fontId="5" fillId="0" borderId="0" xfId="0" applyFont="1" applyAlignment="1">
      <alignment horizontal="left" wrapText="1"/>
    </xf>
    <xf numFmtId="44" fontId="6" fillId="33" borderId="0" xfId="0" applyNumberFormat="1" applyFont="1" applyFill="1" applyAlignment="1">
      <alignment horizontal="left" wrapText="1"/>
    </xf>
    <xf numFmtId="0" fontId="1" fillId="0" borderId="0" xfId="0" applyFont="1" applyAlignment="1">
      <alignment horizontal="left" wrapText="1"/>
    </xf>
    <xf numFmtId="44" fontId="4" fillId="34" borderId="0" xfId="0" applyNumberFormat="1" applyFont="1" applyFill="1" applyAlignment="1">
      <alignment horizontal="left" wrapText="1"/>
    </xf>
    <xf numFmtId="0" fontId="1" fillId="0" borderId="10" xfId="0" applyFont="1" applyBorder="1" applyAlignment="1">
      <alignment horizontal="left" wrapText="1"/>
    </xf>
    <xf numFmtId="0" fontId="1" fillId="0" borderId="11" xfId="0" applyFont="1" applyBorder="1" applyAlignment="1">
      <alignment horizontal="left" wrapText="1"/>
    </xf>
    <xf numFmtId="0" fontId="1" fillId="0" borderId="12" xfId="0" applyFont="1" applyBorder="1" applyAlignment="1">
      <alignment horizontal="left" wrapText="1"/>
    </xf>
    <xf numFmtId="44" fontId="4" fillId="0" borderId="12" xfId="0" applyNumberFormat="1" applyFont="1" applyFill="1" applyBorder="1" applyAlignment="1" applyProtection="1">
      <alignment horizontal="left" wrapText="1"/>
      <protection locked="0"/>
    </xf>
    <xf numFmtId="44" fontId="4" fillId="0" borderId="12" xfId="0" applyNumberFormat="1" applyFont="1" applyFill="1" applyBorder="1" applyAlignment="1">
      <alignment horizontal="left" wrapText="1"/>
    </xf>
    <xf numFmtId="0" fontId="4" fillId="0" borderId="0" xfId="0" applyFont="1" applyBorder="1" applyAlignment="1">
      <alignment horizontal="left" wrapText="1"/>
    </xf>
    <xf numFmtId="0" fontId="1" fillId="0" borderId="0" xfId="0" applyFont="1" applyBorder="1" applyAlignment="1">
      <alignment horizontal="left" wrapText="1"/>
    </xf>
    <xf numFmtId="44" fontId="4" fillId="33" borderId="10" xfId="0" applyNumberFormat="1" applyFont="1" applyFill="1" applyBorder="1" applyAlignment="1" applyProtection="1">
      <alignment horizontal="left" wrapText="1"/>
      <protection locked="0"/>
    </xf>
    <xf numFmtId="44" fontId="4" fillId="33" borderId="11" xfId="0" applyNumberFormat="1" applyFont="1" applyFill="1" applyBorder="1" applyAlignment="1" applyProtection="1">
      <alignment horizontal="left" wrapText="1"/>
      <protection locked="0"/>
    </xf>
    <xf numFmtId="0" fontId="3" fillId="0" borderId="0" xfId="0" applyFont="1" applyAlignment="1">
      <alignment horizontal="left" wrapText="1"/>
    </xf>
    <xf numFmtId="0" fontId="8" fillId="0" borderId="12" xfId="0" applyFont="1" applyBorder="1" applyAlignment="1">
      <alignment horizontal="left" wrapText="1"/>
    </xf>
    <xf numFmtId="44" fontId="4" fillId="34" borderId="11" xfId="0" applyNumberFormat="1" applyFont="1" applyFill="1" applyBorder="1" applyAlignment="1">
      <alignment horizontal="left" wrapText="1"/>
    </xf>
    <xf numFmtId="44" fontId="4" fillId="0" borderId="0" xfId="0" applyNumberFormat="1" applyFont="1" applyFill="1" applyAlignment="1">
      <alignment horizontal="left" wrapText="1"/>
    </xf>
    <xf numFmtId="0" fontId="4" fillId="0" borderId="12" xfId="0" applyFont="1" applyBorder="1" applyAlignment="1">
      <alignment horizontal="left" wrapText="1"/>
    </xf>
    <xf numFmtId="0" fontId="7" fillId="0" borderId="0" xfId="0" applyFont="1" applyAlignment="1">
      <alignment horizontal="left" wrapText="1"/>
    </xf>
    <xf numFmtId="0" fontId="8" fillId="0" borderId="0" xfId="0" applyFont="1" applyBorder="1" applyAlignment="1">
      <alignment horizontal="left" wrapText="1"/>
    </xf>
    <xf numFmtId="44" fontId="4" fillId="0" borderId="0" xfId="0" applyNumberFormat="1" applyFont="1" applyFill="1" applyBorder="1" applyAlignment="1">
      <alignment horizontal="left" wrapText="1"/>
    </xf>
    <xf numFmtId="44" fontId="4" fillId="34" borderId="10" xfId="0" applyNumberFormat="1" applyFont="1" applyFill="1" applyBorder="1" applyAlignment="1">
      <alignment horizontal="left" wrapText="1"/>
    </xf>
    <xf numFmtId="44" fontId="4" fillId="34" borderId="13" xfId="0" applyNumberFormat="1" applyFont="1" applyFill="1" applyBorder="1" applyAlignment="1">
      <alignment horizontal="left" wrapText="1"/>
    </xf>
    <xf numFmtId="0" fontId="1" fillId="0" borderId="0" xfId="0" applyFont="1" applyBorder="1" applyAlignment="1">
      <alignment horizontal="left" wrapText="1"/>
    </xf>
    <xf numFmtId="0" fontId="2" fillId="0" borderId="0" xfId="0" applyFont="1" applyBorder="1" applyAlignment="1">
      <alignment horizontal="left" wrapText="1"/>
    </xf>
    <xf numFmtId="44" fontId="1" fillId="0" borderId="0" xfId="0" applyNumberFormat="1" applyFont="1" applyAlignment="1">
      <alignment horizontal="left" wrapText="1"/>
    </xf>
    <xf numFmtId="176" fontId="4" fillId="33" borderId="11" xfId="0" applyNumberFormat="1" applyFont="1" applyFill="1" applyBorder="1" applyAlignment="1" applyProtection="1">
      <alignment horizontal="center" wrapText="1"/>
      <protection locked="0"/>
    </xf>
    <xf numFmtId="37" fontId="4" fillId="33" borderId="10" xfId="0" applyNumberFormat="1" applyFont="1" applyFill="1" applyBorder="1" applyAlignment="1" applyProtection="1">
      <alignment horizontal="center" wrapText="1"/>
      <protection locked="0"/>
    </xf>
    <xf numFmtId="37" fontId="4" fillId="33" borderId="11" xfId="0" applyNumberFormat="1" applyFont="1" applyFill="1" applyBorder="1" applyAlignment="1" applyProtection="1">
      <alignment horizontal="center" wrapText="1"/>
      <protection locked="0"/>
    </xf>
    <xf numFmtId="0" fontId="4" fillId="0" borderId="0" xfId="0" applyFont="1" applyAlignment="1">
      <alignment horizontal="center" vertical="center" wrapText="1"/>
    </xf>
    <xf numFmtId="44" fontId="4" fillId="34" borderId="14" xfId="0" applyNumberFormat="1" applyFont="1" applyFill="1" applyBorder="1" applyAlignment="1">
      <alignment horizontal="left" wrapText="1"/>
    </xf>
    <xf numFmtId="2" fontId="4" fillId="33" borderId="10" xfId="0" applyNumberFormat="1" applyFont="1" applyFill="1" applyBorder="1" applyAlignment="1" applyProtection="1">
      <alignment horizontal="center" wrapText="1"/>
      <protection locked="0"/>
    </xf>
    <xf numFmtId="0" fontId="4"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vertical="top" wrapText="1"/>
    </xf>
    <xf numFmtId="0" fontId="7" fillId="0" borderId="0" xfId="0" applyFont="1" applyAlignment="1">
      <alignment horizontal="left" vertical="top" wrapText="1"/>
    </xf>
    <xf numFmtId="44" fontId="4" fillId="35" borderId="0" xfId="0" applyNumberFormat="1" applyFont="1" applyFill="1" applyAlignment="1">
      <alignment horizontal="left" wrapText="1"/>
    </xf>
    <xf numFmtId="175" fontId="4" fillId="35" borderId="0" xfId="0" applyNumberFormat="1" applyFont="1" applyFill="1" applyAlignment="1">
      <alignment horizontal="center" vertical="center" wrapText="1"/>
    </xf>
    <xf numFmtId="0" fontId="4" fillId="35" borderId="0" xfId="0" applyFont="1" applyFill="1" applyAlignment="1">
      <alignment horizontal="left" vertical="top" wrapText="1"/>
    </xf>
    <xf numFmtId="0" fontId="1" fillId="35" borderId="0" xfId="0" applyFont="1" applyFill="1" applyAlignment="1">
      <alignment horizontal="left" vertical="top" wrapText="1"/>
    </xf>
    <xf numFmtId="44" fontId="4" fillId="35" borderId="0" xfId="0" applyNumberFormat="1" applyFont="1" applyFill="1" applyBorder="1" applyAlignment="1">
      <alignment horizontal="left" wrapText="1"/>
    </xf>
    <xf numFmtId="175" fontId="4" fillId="35" borderId="0" xfId="0" applyNumberFormat="1" applyFont="1" applyFill="1" applyBorder="1" applyAlignment="1">
      <alignment horizontal="center" vertical="center" wrapText="1"/>
    </xf>
    <xf numFmtId="0" fontId="1" fillId="35" borderId="0" xfId="0" applyFont="1" applyFill="1" applyAlignment="1">
      <alignment horizontal="left" wrapText="1"/>
    </xf>
    <xf numFmtId="0" fontId="4" fillId="35" borderId="0" xfId="0" applyFont="1" applyFill="1" applyAlignment="1">
      <alignment horizontal="left" wrapText="1"/>
    </xf>
    <xf numFmtId="0" fontId="4" fillId="35" borderId="0" xfId="0" applyFont="1" applyFill="1" applyBorder="1" applyAlignment="1">
      <alignment horizontal="left" wrapText="1"/>
    </xf>
    <xf numFmtId="0" fontId="4" fillId="0" borderId="0" xfId="0" applyFont="1" applyAlignment="1">
      <alignment horizontal="left" wrapText="1"/>
    </xf>
    <xf numFmtId="0" fontId="4" fillId="0" borderId="0" xfId="0" applyFont="1" applyBorder="1" applyAlignment="1">
      <alignment horizontal="left" wrapText="1"/>
    </xf>
    <xf numFmtId="0" fontId="4" fillId="0" borderId="12" xfId="0" applyFont="1" applyBorder="1" applyAlignment="1">
      <alignment horizontal="left" wrapText="1"/>
    </xf>
    <xf numFmtId="1" fontId="4" fillId="34" borderId="11" xfId="0" applyNumberFormat="1"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70"/>
  <sheetViews>
    <sheetView tabSelected="1" zoomScalePageLayoutView="0" workbookViewId="0" topLeftCell="A2">
      <selection activeCell="E50" sqref="E50"/>
    </sheetView>
  </sheetViews>
  <sheetFormatPr defaultColWidth="23.7109375" defaultRowHeight="12.75"/>
  <cols>
    <col min="1" max="1" width="3.140625" style="7" customWidth="1"/>
    <col min="2" max="2" width="24.421875" style="7" customWidth="1"/>
    <col min="3" max="3" width="13.421875" style="8" customWidth="1"/>
    <col min="4" max="4" width="2.421875" style="4" customWidth="1"/>
    <col min="5" max="5" width="46.8515625" style="7" customWidth="1"/>
    <col min="6" max="16384" width="23.7109375" style="7" customWidth="1"/>
  </cols>
  <sheetData>
    <row r="1" spans="1:4" ht="9.75" customHeight="1" hidden="1">
      <c r="A1" s="54" t="s">
        <v>7</v>
      </c>
      <c r="B1" s="54"/>
      <c r="C1" s="54"/>
      <c r="D1" s="54"/>
    </row>
    <row r="2" spans="1:5" ht="17.25" customHeight="1">
      <c r="A2" s="52" t="s">
        <v>8</v>
      </c>
      <c r="B2" s="52"/>
      <c r="C2" s="52"/>
      <c r="D2" s="52"/>
      <c r="E2" s="51"/>
    </row>
    <row r="3" ht="6" customHeight="1" hidden="1">
      <c r="A3" s="9"/>
    </row>
    <row r="4" spans="1:5" ht="21.75" customHeight="1">
      <c r="A4" s="54" t="s">
        <v>13</v>
      </c>
      <c r="B4" s="54"/>
      <c r="C4" s="10"/>
      <c r="D4" s="5"/>
      <c r="E4" s="41" t="s">
        <v>72</v>
      </c>
    </row>
    <row r="5" spans="1:5" ht="26.25" customHeight="1">
      <c r="A5" s="11"/>
      <c r="C5" s="12"/>
      <c r="E5" s="41" t="s">
        <v>73</v>
      </c>
    </row>
    <row r="6" spans="1:5" ht="6" customHeight="1" hidden="1">
      <c r="A6" s="11"/>
      <c r="E6" s="42"/>
    </row>
    <row r="7" spans="1:5" ht="19.5" customHeight="1">
      <c r="A7" s="52" t="s">
        <v>9</v>
      </c>
      <c r="B7" s="52"/>
      <c r="C7" s="45"/>
      <c r="D7" s="46"/>
      <c r="E7" s="47" t="s">
        <v>10</v>
      </c>
    </row>
    <row r="8" spans="1:5" ht="36" customHeight="1">
      <c r="A8" s="13"/>
      <c r="B8" s="13" t="s">
        <v>65</v>
      </c>
      <c r="C8" s="40">
        <v>0.04</v>
      </c>
      <c r="D8" s="1" t="s">
        <v>14</v>
      </c>
      <c r="E8" s="43" t="s">
        <v>85</v>
      </c>
    </row>
    <row r="9" spans="1:5" ht="24" customHeight="1">
      <c r="A9" s="14"/>
      <c r="B9" s="14" t="s">
        <v>11</v>
      </c>
      <c r="C9" s="35">
        <v>0.25</v>
      </c>
      <c r="D9" s="1" t="s">
        <v>14</v>
      </c>
      <c r="E9" s="43" t="s">
        <v>74</v>
      </c>
    </row>
    <row r="10" spans="1:5" ht="33.75" customHeight="1">
      <c r="A10" s="14"/>
      <c r="B10" s="14" t="s">
        <v>12</v>
      </c>
      <c r="C10" s="35">
        <v>0</v>
      </c>
      <c r="D10" s="1" t="s">
        <v>14</v>
      </c>
      <c r="E10" s="43" t="s">
        <v>69</v>
      </c>
    </row>
    <row r="11" spans="1:5" ht="6" customHeight="1" hidden="1">
      <c r="A11" s="15"/>
      <c r="B11" s="15"/>
      <c r="C11" s="16"/>
      <c r="D11" s="1"/>
      <c r="E11" s="43"/>
    </row>
    <row r="12" spans="1:5" ht="18" customHeight="1">
      <c r="A12" s="52" t="s">
        <v>1</v>
      </c>
      <c r="B12" s="52"/>
      <c r="C12" s="45"/>
      <c r="D12" s="46"/>
      <c r="E12" s="48"/>
    </row>
    <row r="13" spans="1:5" ht="23.25" customHeight="1">
      <c r="A13" s="13"/>
      <c r="B13" s="13" t="s">
        <v>18</v>
      </c>
      <c r="C13" s="36">
        <v>4</v>
      </c>
      <c r="D13" s="2" t="s">
        <v>14</v>
      </c>
      <c r="E13" s="43" t="s">
        <v>70</v>
      </c>
    </row>
    <row r="14" spans="1:5" ht="23.25" customHeight="1">
      <c r="A14" s="14"/>
      <c r="B14" s="14" t="s">
        <v>64</v>
      </c>
      <c r="C14" s="37">
        <v>10</v>
      </c>
      <c r="D14" s="2" t="s">
        <v>14</v>
      </c>
      <c r="E14" s="43" t="s">
        <v>71</v>
      </c>
    </row>
    <row r="15" spans="1:5" ht="27" customHeight="1">
      <c r="A15" s="14"/>
      <c r="B15" s="14" t="s">
        <v>19</v>
      </c>
      <c r="C15" s="57">
        <f>Tota_experience_per_year*Participants_per_experience</f>
        <v>40</v>
      </c>
      <c r="D15" s="2" t="s">
        <v>14</v>
      </c>
      <c r="E15" s="43" t="s">
        <v>6</v>
      </c>
    </row>
    <row r="16" spans="1:5" ht="6" customHeight="1" hidden="1">
      <c r="A16" s="15"/>
      <c r="B16" s="15"/>
      <c r="C16" s="17"/>
      <c r="D16" s="3"/>
      <c r="E16" s="43"/>
    </row>
    <row r="17" spans="1:5" ht="19.5" customHeight="1">
      <c r="A17" s="53" t="s">
        <v>0</v>
      </c>
      <c r="B17" s="53"/>
      <c r="C17" s="49"/>
      <c r="D17" s="50"/>
      <c r="E17" s="48"/>
    </row>
    <row r="18" spans="1:5" ht="37.5" customHeight="1">
      <c r="A18" s="13"/>
      <c r="B18" s="13" t="s">
        <v>42</v>
      </c>
      <c r="C18" s="20">
        <v>1500</v>
      </c>
      <c r="D18" s="2" t="s">
        <v>14</v>
      </c>
      <c r="E18" s="43" t="s">
        <v>75</v>
      </c>
    </row>
    <row r="19" spans="1:7" ht="36" customHeight="1">
      <c r="A19" s="14"/>
      <c r="B19" s="14" t="s">
        <v>21</v>
      </c>
      <c r="C19" s="21">
        <v>500</v>
      </c>
      <c r="D19" s="2" t="s">
        <v>14</v>
      </c>
      <c r="E19" s="43" t="s">
        <v>76</v>
      </c>
      <c r="G19" s="22" t="s">
        <v>20</v>
      </c>
    </row>
    <row r="20" spans="1:5" ht="27.75" customHeight="1">
      <c r="A20" s="14"/>
      <c r="B20" s="14" t="s">
        <v>22</v>
      </c>
      <c r="C20" s="21">
        <v>800</v>
      </c>
      <c r="D20" s="2" t="s">
        <v>14</v>
      </c>
      <c r="E20" s="43" t="s">
        <v>77</v>
      </c>
    </row>
    <row r="21" spans="1:5" ht="48" customHeight="1">
      <c r="A21" s="14"/>
      <c r="B21" s="14" t="s">
        <v>23</v>
      </c>
      <c r="C21" s="21">
        <v>250</v>
      </c>
      <c r="D21" s="2" t="s">
        <v>14</v>
      </c>
      <c r="E21" s="43" t="s">
        <v>78</v>
      </c>
    </row>
    <row r="22" spans="1:5" ht="39" customHeight="1">
      <c r="A22" s="14"/>
      <c r="B22" s="14" t="s">
        <v>24</v>
      </c>
      <c r="C22" s="21">
        <v>300</v>
      </c>
      <c r="D22" s="2" t="s">
        <v>14</v>
      </c>
      <c r="E22" s="43" t="s">
        <v>79</v>
      </c>
    </row>
    <row r="23" spans="1:5" ht="27" customHeight="1">
      <c r="A23" s="14"/>
      <c r="B23" s="14" t="s">
        <v>26</v>
      </c>
      <c r="C23" s="21">
        <v>2500</v>
      </c>
      <c r="D23" s="2" t="s">
        <v>14</v>
      </c>
      <c r="E23" s="43" t="s">
        <v>80</v>
      </c>
    </row>
    <row r="24" spans="1:5" ht="25.5" customHeight="1">
      <c r="A24" s="14"/>
      <c r="B24" s="14" t="s">
        <v>35</v>
      </c>
      <c r="C24" s="21">
        <v>250</v>
      </c>
      <c r="D24" s="2" t="s">
        <v>14</v>
      </c>
      <c r="E24" s="43" t="s">
        <v>49</v>
      </c>
    </row>
    <row r="25" spans="1:5" ht="17.25" customHeight="1">
      <c r="A25" s="15"/>
      <c r="B25" s="23" t="s">
        <v>25</v>
      </c>
      <c r="C25" s="24">
        <f>SUM(C18:C24)</f>
        <v>6100</v>
      </c>
      <c r="D25" s="3" t="s">
        <v>14</v>
      </c>
      <c r="E25" s="43" t="s">
        <v>50</v>
      </c>
    </row>
    <row r="26" spans="1:5" ht="25.5" customHeight="1">
      <c r="A26" s="19"/>
      <c r="B26" s="18" t="s">
        <v>29</v>
      </c>
      <c r="C26" s="24">
        <f>C25/Total_Participants_per_year</f>
        <v>152.5</v>
      </c>
      <c r="D26" s="3" t="s">
        <v>14</v>
      </c>
      <c r="E26" s="43" t="s">
        <v>51</v>
      </c>
    </row>
    <row r="27" spans="1:5" ht="6.75" customHeight="1" hidden="1">
      <c r="A27" s="11"/>
      <c r="B27" s="6"/>
      <c r="C27" s="25"/>
      <c r="E27" s="43"/>
    </row>
    <row r="28" spans="1:5" ht="20.25" customHeight="1">
      <c r="A28" s="52" t="s">
        <v>2</v>
      </c>
      <c r="B28" s="52"/>
      <c r="C28" s="45"/>
      <c r="D28" s="46"/>
      <c r="E28" s="48"/>
    </row>
    <row r="29" spans="1:5" ht="24.75" customHeight="1">
      <c r="A29" s="13"/>
      <c r="B29" s="13" t="s">
        <v>36</v>
      </c>
      <c r="C29" s="20">
        <v>200</v>
      </c>
      <c r="D29" s="2" t="s">
        <v>14</v>
      </c>
      <c r="E29" s="43" t="s">
        <v>52</v>
      </c>
    </row>
    <row r="30" spans="1:5" ht="24.75" customHeight="1">
      <c r="A30" s="13"/>
      <c r="B30" s="13" t="s">
        <v>39</v>
      </c>
      <c r="C30" s="20">
        <v>15</v>
      </c>
      <c r="D30" s="2" t="s">
        <v>14</v>
      </c>
      <c r="E30" s="43" t="s">
        <v>81</v>
      </c>
    </row>
    <row r="31" spans="1:5" ht="24" customHeight="1">
      <c r="A31" s="14"/>
      <c r="B31" s="14" t="s">
        <v>40</v>
      </c>
      <c r="C31" s="21">
        <v>50</v>
      </c>
      <c r="D31" s="2" t="s">
        <v>14</v>
      </c>
      <c r="E31" s="43" t="s">
        <v>53</v>
      </c>
    </row>
    <row r="32" spans="1:5" ht="23.25" customHeight="1">
      <c r="A32" s="14"/>
      <c r="B32" s="14" t="s">
        <v>37</v>
      </c>
      <c r="C32" s="21">
        <v>50</v>
      </c>
      <c r="D32" s="2" t="s">
        <v>14</v>
      </c>
      <c r="E32" s="43" t="s">
        <v>82</v>
      </c>
    </row>
    <row r="33" spans="1:5" ht="12.75" customHeight="1">
      <c r="A33" s="14"/>
      <c r="B33" s="14" t="s">
        <v>41</v>
      </c>
      <c r="C33" s="21">
        <v>100</v>
      </c>
      <c r="D33" s="2" t="s">
        <v>14</v>
      </c>
      <c r="E33" s="43" t="s">
        <v>54</v>
      </c>
    </row>
    <row r="34" spans="1:5" ht="26.25" customHeight="1">
      <c r="A34" s="14"/>
      <c r="B34" s="14" t="s">
        <v>24</v>
      </c>
      <c r="C34" s="21">
        <v>10</v>
      </c>
      <c r="D34" s="2" t="s">
        <v>14</v>
      </c>
      <c r="E34" s="43" t="s">
        <v>15</v>
      </c>
    </row>
    <row r="35" spans="1:5" ht="36.75" customHeight="1">
      <c r="A35" s="14"/>
      <c r="B35" s="14" t="s">
        <v>23</v>
      </c>
      <c r="C35" s="21">
        <v>250</v>
      </c>
      <c r="D35" s="2" t="s">
        <v>14</v>
      </c>
      <c r="E35" s="43" t="s">
        <v>5</v>
      </c>
    </row>
    <row r="36" spans="1:5" ht="12" customHeight="1">
      <c r="A36" s="15"/>
      <c r="B36" s="26" t="s">
        <v>16</v>
      </c>
      <c r="C36" s="24">
        <f>SUM(C29:C35)</f>
        <v>675</v>
      </c>
      <c r="D36" s="3" t="s">
        <v>14</v>
      </c>
      <c r="E36" s="43" t="s">
        <v>55</v>
      </c>
    </row>
    <row r="37" spans="1:5" ht="26.25" customHeight="1">
      <c r="A37" s="19"/>
      <c r="B37" s="18" t="s">
        <v>30</v>
      </c>
      <c r="C37" s="24">
        <f>(SUM(C29:C35)/Participants_per_experience)</f>
        <v>67.5</v>
      </c>
      <c r="D37" s="3" t="s">
        <v>14</v>
      </c>
      <c r="E37" s="43" t="s">
        <v>31</v>
      </c>
    </row>
    <row r="38" spans="1:5" ht="6" customHeight="1" hidden="1">
      <c r="A38" s="19"/>
      <c r="B38" s="18"/>
      <c r="E38" s="43"/>
    </row>
    <row r="39" spans="1:5" ht="16.5" customHeight="1">
      <c r="A39" s="52" t="s">
        <v>4</v>
      </c>
      <c r="B39" s="52"/>
      <c r="C39" s="45"/>
      <c r="D39" s="46"/>
      <c r="E39" s="48"/>
    </row>
    <row r="40" spans="1:5" ht="26.25" customHeight="1">
      <c r="A40" s="13"/>
      <c r="B40" s="13" t="s">
        <v>38</v>
      </c>
      <c r="C40" s="20">
        <v>10</v>
      </c>
      <c r="D40" s="2" t="s">
        <v>14</v>
      </c>
      <c r="E40" s="43" t="s">
        <v>56</v>
      </c>
    </row>
    <row r="41" spans="1:5" ht="24" customHeight="1">
      <c r="A41" s="14"/>
      <c r="B41" s="14" t="s">
        <v>45</v>
      </c>
      <c r="C41" s="21">
        <v>10</v>
      </c>
      <c r="D41" s="2" t="s">
        <v>14</v>
      </c>
      <c r="E41" s="43" t="s">
        <v>57</v>
      </c>
    </row>
    <row r="42" spans="1:5" ht="27.75" customHeight="1">
      <c r="A42" s="14"/>
      <c r="B42" s="14" t="s">
        <v>43</v>
      </c>
      <c r="C42" s="21">
        <v>5</v>
      </c>
      <c r="D42" s="2" t="s">
        <v>14</v>
      </c>
      <c r="E42" s="43" t="s">
        <v>58</v>
      </c>
    </row>
    <row r="43" spans="1:5" ht="13.5" customHeight="1">
      <c r="A43" s="14"/>
      <c r="B43" s="14" t="s">
        <v>44</v>
      </c>
      <c r="C43" s="21">
        <v>7.5</v>
      </c>
      <c r="D43" s="2" t="s">
        <v>14</v>
      </c>
      <c r="E43" s="44" t="s">
        <v>59</v>
      </c>
    </row>
    <row r="44" spans="1:5" ht="25.5" customHeight="1">
      <c r="A44" s="14"/>
      <c r="B44" s="14" t="s">
        <v>46</v>
      </c>
      <c r="C44" s="21">
        <v>5</v>
      </c>
      <c r="D44" s="2" t="s">
        <v>14</v>
      </c>
      <c r="E44" s="43" t="s">
        <v>60</v>
      </c>
    </row>
    <row r="45" spans="1:5" ht="12.75" customHeight="1">
      <c r="A45" s="15"/>
      <c r="B45" s="23" t="s">
        <v>17</v>
      </c>
      <c r="C45" s="24">
        <f>SUM(C40:C44)</f>
        <v>37.5</v>
      </c>
      <c r="D45" s="3" t="s">
        <v>14</v>
      </c>
      <c r="E45" s="43" t="s">
        <v>61</v>
      </c>
    </row>
    <row r="46" spans="1:5" ht="6" customHeight="1" hidden="1">
      <c r="A46" s="19"/>
      <c r="B46" s="28"/>
      <c r="C46" s="29"/>
      <c r="D46" s="3"/>
      <c r="E46" s="43"/>
    </row>
    <row r="47" spans="1:5" ht="15" customHeight="1">
      <c r="A47" s="53" t="s">
        <v>27</v>
      </c>
      <c r="B47" s="53"/>
      <c r="C47" s="49"/>
      <c r="D47" s="50"/>
      <c r="E47" s="48"/>
    </row>
    <row r="48" spans="1:5" ht="35.25" customHeight="1">
      <c r="A48" s="13"/>
      <c r="B48" s="13" t="s">
        <v>11</v>
      </c>
      <c r="C48" s="30">
        <f>SUM(C26,C37,C45)*Profit_Margin</f>
        <v>64.375</v>
      </c>
      <c r="D48" s="2" t="s">
        <v>14</v>
      </c>
      <c r="E48" s="43" t="s">
        <v>83</v>
      </c>
    </row>
    <row r="49" spans="1:5" ht="6" customHeight="1" hidden="1">
      <c r="A49" s="19"/>
      <c r="B49" s="19"/>
      <c r="C49" s="29"/>
      <c r="D49" s="2"/>
      <c r="E49" s="43"/>
    </row>
    <row r="50" spans="1:5" ht="13.5" customHeight="1" thickBot="1">
      <c r="A50" s="55" t="s">
        <v>32</v>
      </c>
      <c r="B50" s="55"/>
      <c r="C50" s="31">
        <f>SUM(C26,C37,C45,C48)</f>
        <v>321.875</v>
      </c>
      <c r="D50" s="2" t="s">
        <v>14</v>
      </c>
      <c r="E50" s="43" t="s">
        <v>62</v>
      </c>
    </row>
    <row r="51" spans="1:5" ht="6" customHeight="1" hidden="1" thickTop="1">
      <c r="A51" s="27"/>
      <c r="B51" s="11"/>
      <c r="E51" s="43"/>
    </row>
    <row r="52" spans="1:5" ht="18.75" customHeight="1" thickTop="1">
      <c r="A52" s="52" t="s">
        <v>3</v>
      </c>
      <c r="B52" s="52"/>
      <c r="C52" s="45"/>
      <c r="D52" s="46"/>
      <c r="E52" s="48"/>
    </row>
    <row r="53" spans="1:5" ht="36" customHeight="1">
      <c r="A53" s="13"/>
      <c r="B53" s="13" t="s">
        <v>47</v>
      </c>
      <c r="C53" s="30">
        <f>SUM(C50/(1-Credit_Card_Interest))-C50</f>
        <v>13.411458333333371</v>
      </c>
      <c r="D53" s="2" t="s">
        <v>14</v>
      </c>
      <c r="E53" s="43" t="s">
        <v>84</v>
      </c>
    </row>
    <row r="54" spans="1:5" ht="14.25" customHeight="1" thickBot="1">
      <c r="A54" s="56" t="s">
        <v>67</v>
      </c>
      <c r="B54" s="56"/>
      <c r="C54" s="39">
        <f>SUM(C50:C53)</f>
        <v>335.28645833333337</v>
      </c>
      <c r="D54" s="3" t="s">
        <v>14</v>
      </c>
      <c r="E54" s="43" t="s">
        <v>66</v>
      </c>
    </row>
    <row r="55" ht="6" customHeight="1" hidden="1" thickTop="1">
      <c r="E55" s="42"/>
    </row>
    <row r="56" spans="1:5" ht="18" customHeight="1" thickTop="1">
      <c r="A56" s="53" t="s">
        <v>28</v>
      </c>
      <c r="B56" s="53"/>
      <c r="C56" s="49"/>
      <c r="D56" s="46"/>
      <c r="E56" s="48"/>
    </row>
    <row r="57" spans="1:5" ht="58.5" customHeight="1">
      <c r="A57" s="13"/>
      <c r="B57" s="13" t="s">
        <v>48</v>
      </c>
      <c r="C57" s="30">
        <f>C50*Commission</f>
        <v>0</v>
      </c>
      <c r="D57" s="2" t="s">
        <v>14</v>
      </c>
      <c r="E57" s="43" t="s">
        <v>63</v>
      </c>
    </row>
    <row r="58" spans="1:5" ht="6" customHeight="1" hidden="1">
      <c r="A58" s="19"/>
      <c r="B58" s="19"/>
      <c r="C58" s="29"/>
      <c r="D58" s="2"/>
      <c r="E58" s="43"/>
    </row>
    <row r="59" spans="1:5" ht="15.75" customHeight="1" thickBot="1">
      <c r="A59" s="55" t="s">
        <v>33</v>
      </c>
      <c r="B59" s="55"/>
      <c r="C59" s="31">
        <f>SUM(C54,C57)</f>
        <v>335.28645833333337</v>
      </c>
      <c r="D59" s="3" t="s">
        <v>14</v>
      </c>
      <c r="E59" s="43" t="s">
        <v>68</v>
      </c>
    </row>
    <row r="60" spans="1:5" ht="14.25" customHeight="1" thickTop="1">
      <c r="A60" s="19"/>
      <c r="B60" s="19"/>
      <c r="E60" s="41" t="s">
        <v>34</v>
      </c>
    </row>
    <row r="65" spans="1:5" ht="11.25">
      <c r="A65" s="32"/>
      <c r="B65" s="33"/>
      <c r="C65" s="29"/>
      <c r="D65" s="3"/>
      <c r="E65" s="11"/>
    </row>
    <row r="66" spans="1:5" ht="11.25">
      <c r="A66" s="32"/>
      <c r="B66" s="33"/>
      <c r="C66" s="29"/>
      <c r="D66" s="3"/>
      <c r="E66" s="11"/>
    </row>
    <row r="67" spans="1:5" ht="11.25">
      <c r="A67" s="32"/>
      <c r="B67" s="33"/>
      <c r="C67" s="29"/>
      <c r="D67" s="3"/>
      <c r="E67" s="11"/>
    </row>
    <row r="68" ht="11.25">
      <c r="E68" s="11"/>
    </row>
    <row r="69" spans="3:4" ht="20.25" customHeight="1">
      <c r="C69" s="34"/>
      <c r="D69" s="38"/>
    </row>
    <row r="70" spans="3:4" ht="11.25">
      <c r="C70" s="34"/>
      <c r="D70" s="38"/>
    </row>
  </sheetData>
  <sheetProtection/>
  <mergeCells count="14">
    <mergeCell ref="A59:B59"/>
    <mergeCell ref="A56:B56"/>
    <mergeCell ref="A52:B52"/>
    <mergeCell ref="A50:B50"/>
    <mergeCell ref="A54:B54"/>
    <mergeCell ref="A17:B17"/>
    <mergeCell ref="A12:B12"/>
    <mergeCell ref="A47:B47"/>
    <mergeCell ref="A1:D1"/>
    <mergeCell ref="A2:D2"/>
    <mergeCell ref="A4:B4"/>
    <mergeCell ref="A7:B7"/>
    <mergeCell ref="A39:B39"/>
    <mergeCell ref="A28:B28"/>
  </mergeCells>
  <printOptions/>
  <pageMargins left="0.75" right="0.75" top="0.75" bottom="0.75" header="0.5" footer="0.5"/>
  <pageSetup fitToHeight="0" fitToWidth="1" horizontalDpi="600" verticalDpi="600" orientation="portrait" r:id="rId1"/>
  <headerFooter alignWithMargins="0">
    <oddFooter>&amp;L&amp;"Arial,Italic"&amp;8
Please call us with any questions at 902-424-3908. Ask for "experience toolkit assistance."</oddFooter>
  </headerFooter>
  <rowBreaks count="2" manualBreakCount="2">
    <brk id="26" max="4" man="1"/>
    <brk id="63" max="4"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Lauchlin Meagher</dc:creator>
  <cp:keywords/>
  <dc:description/>
  <cp:lastModifiedBy>Erin Hume</cp:lastModifiedBy>
  <cp:lastPrinted>2014-07-23T18:24:09Z</cp:lastPrinted>
  <dcterms:created xsi:type="dcterms:W3CDTF">2011-04-06T23:26:44Z</dcterms:created>
  <dcterms:modified xsi:type="dcterms:W3CDTF">2014-09-30T11:45:13Z</dcterms:modified>
  <cp:category/>
  <cp:version/>
  <cp:contentType/>
  <cp:contentStatus/>
</cp:coreProperties>
</file>